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investice2\Desktop\DDM půdní vestavba PD\Výkazy výměr\"/>
    </mc:Choice>
  </mc:AlternateContent>
  <bookViews>
    <workbookView xWindow="0" yWindow="0" windowWidth="28800" windowHeight="11835"/>
  </bookViews>
  <sheets>
    <sheet name="SOUHRNNÝ ROZPOČET VČ. VYBAVENÍ" sheetId="5" r:id="rId1"/>
    <sheet name="VzorPolozky" sheetId="3" state="hidden" r:id="rId2"/>
  </sheets>
  <definedNames>
    <definedName name="CenaCelkem">#REF!</definedName>
    <definedName name="CenaCelkemBezDPH">#REF!</definedName>
    <definedName name="CenaCelkemVypocet" localSheetId="0">'SOUHRNNÝ ROZPOČET VČ. VYBAVENÍ'!$I$37</definedName>
    <definedName name="cisloobjektu">#REF!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StavebnihoRozpoctu">#REF!</definedName>
    <definedName name="oadresa">#REF!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 localSheetId="0">'SOUHRNNÝ ROZPOČET VČ. VYBAVENÍ'!$E$18</definedName>
    <definedName name="SazbaDPH2" localSheetId="0">'SOUHRNNÝ ROZPOČET VČ. VYBAVENÍ'!$E$20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52511"/>
</workbook>
</file>

<file path=xl/calcChain.xml><?xml version="1.0" encoding="utf-8"?>
<calcChain xmlns="http://schemas.openxmlformats.org/spreadsheetml/2006/main">
  <c r="I56" i="5" l="1"/>
  <c r="J55" i="5" s="1"/>
  <c r="J45" i="5" l="1"/>
  <c r="J52" i="5"/>
  <c r="J47" i="5"/>
  <c r="J51" i="5"/>
  <c r="J46" i="5"/>
  <c r="J50" i="5"/>
  <c r="J53" i="5"/>
  <c r="J49" i="5"/>
  <c r="J54" i="5"/>
  <c r="J48" i="5"/>
  <c r="J44" i="5" l="1"/>
  <c r="J56" i="5" s="1"/>
  <c r="I16" i="5" l="1"/>
  <c r="G20" i="5" s="1"/>
  <c r="I37" i="5"/>
  <c r="J35" i="5" s="1"/>
  <c r="H37" i="5"/>
  <c r="G37" i="5"/>
  <c r="F37" i="5"/>
  <c r="G33" i="5"/>
  <c r="F33" i="5"/>
  <c r="H27" i="5"/>
  <c r="J23" i="5"/>
  <c r="E21" i="5"/>
  <c r="E19" i="5"/>
  <c r="G21" i="5" l="1"/>
  <c r="G24" i="5" s="1"/>
  <c r="J36" i="5"/>
  <c r="J34" i="5"/>
  <c r="J37" i="5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<sst xmlns="http://schemas.openxmlformats.org/spreadsheetml/2006/main" count="107" uniqueCount="76">
  <si>
    <t>#RTSROZP#</t>
  </si>
  <si>
    <t>Položkový rozpočet stavby</t>
  </si>
  <si>
    <t>Stavba:</t>
  </si>
  <si>
    <t>Půdní vestavba vč. výtahu, DDM Česká Třebová</t>
  </si>
  <si>
    <t>Objekt:</t>
  </si>
  <si>
    <t>01</t>
  </si>
  <si>
    <t>Stavební část</t>
  </si>
  <si>
    <t>Rozpočet:</t>
  </si>
  <si>
    <t>303</t>
  </si>
  <si>
    <t>Objednatel:</t>
  </si>
  <si>
    <t>IČO:</t>
  </si>
  <si>
    <t>DIČ:</t>
  </si>
  <si>
    <t>Projektant:</t>
  </si>
  <si>
    <t>Zhotovitel:</t>
  </si>
  <si>
    <t>Vypracoval:</t>
  </si>
  <si>
    <t>Rozpis ceny</t>
  </si>
  <si>
    <t>Celkem</t>
  </si>
  <si>
    <t>Rekapitulace daní</t>
  </si>
  <si>
    <t>Základ pro sníženou DPH</t>
  </si>
  <si>
    <t>%</t>
  </si>
  <si>
    <t>CZK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</si>
  <si>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</si>
  <si>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</si>
  <si>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</si>
  <si>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</si>
  <si>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</si>
  <si>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</si>
  <si>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</si>
  <si>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</si>
  <si>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</si>
  <si>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</si>
  <si>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</si>
  <si>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</si>
  <si>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</si>
  <si>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</si>
  <si>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</si>
  <si>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Cena celkem</t>
  </si>
  <si>
    <t>Stavba</t>
  </si>
  <si>
    <t>Celkem za stavbu</t>
  </si>
  <si>
    <t>Rekapitulace dílů</t>
  </si>
  <si>
    <t xml:space="preserve">Položkový rozpočet </t>
  </si>
  <si>
    <t>S:</t>
  </si>
  <si>
    <t>O:</t>
  </si>
  <si>
    <t>R:</t>
  </si>
  <si>
    <t xml:space="preserve">KIP Litomyšl, Toulovcovo nám. 156, 570 01 </t>
  </si>
  <si>
    <t xml:space="preserve"> </t>
  </si>
  <si>
    <t>D1.1</t>
  </si>
  <si>
    <t>D1.4.1</t>
  </si>
  <si>
    <t>ZDRAVOTECHNIKA</t>
  </si>
  <si>
    <t>D1.4.2</t>
  </si>
  <si>
    <t>D1.4.3</t>
  </si>
  <si>
    <t>D1.4.4</t>
  </si>
  <si>
    <t>D1.4.5</t>
  </si>
  <si>
    <t>D1.4.6</t>
  </si>
  <si>
    <t>ÚSTŘEDNÍ TOPENÍ</t>
  </si>
  <si>
    <t>VZDUCHOTECHNIKA, CHLAZENÍ</t>
  </si>
  <si>
    <t>ELEKTROINSTALACE</t>
  </si>
  <si>
    <t>PLYNOVÁ ZAŘÍZENÍ</t>
  </si>
  <si>
    <t>SLABOPROUDÉ ROZVODY</t>
  </si>
  <si>
    <t>Celkem bez DPH</t>
  </si>
  <si>
    <t>VIZ SAMOSTATNÁ PŘÍLOHA</t>
  </si>
  <si>
    <t>D2</t>
  </si>
  <si>
    <t>VYBAVENÍ</t>
  </si>
  <si>
    <t>SOUHRNNÝ LIST</t>
  </si>
  <si>
    <t>Město Česká Třebová</t>
  </si>
  <si>
    <t>KIP Litomyšl</t>
  </si>
  <si>
    <t>DD1.1</t>
  </si>
  <si>
    <t>DD1.4.3</t>
  </si>
  <si>
    <t>DD1.4.4</t>
  </si>
  <si>
    <t>DD VON</t>
  </si>
  <si>
    <t>STAVEBNÍ ČÁST+OSTATNÍ NÁKLADY</t>
  </si>
  <si>
    <t>STAVEBNÍ PRÁCE - DODATEK 2020</t>
  </si>
  <si>
    <t>ELEKTROINSTALACE - DODATEK 2020</t>
  </si>
  <si>
    <t>VZDUCHOTECHNIKA - DODATEK 2020</t>
  </si>
  <si>
    <t>OSTATNÍ NÁKLADY - DODATEK 2020</t>
  </si>
  <si>
    <t>BUDOVA KOMPLET VČETNĚ VYBAVENÍ (2017)+ DODATEK(11/2020)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</si>
</sst>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0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14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7"/>
      <name val="Arial CE"/>
      <charset val="238"/>
    </font>
    <font>
      <b/>
      <sz val="9"/>
      <name val="Arial CE"/>
      <charset val="238"/>
    </font>
    <font>
      <sz val="10"/>
      <name val="Arial CE"/>
      <family val="2"/>
      <charset val="238"/>
    </font>
    <font>
      <sz val="9"/>
      <color indexed="81"/>
      <name val="Tahoma"/>
      <charset val="238"/>
    </font>
    <font>
      <sz val="8"/>
      <name val="Arial CE"/>
      <family val="2"/>
      <charset val="238"/>
    </font>
    <font>
      <b/>
      <u/>
      <sz val="10"/>
      <name val="Arial CE"/>
      <charset val="238"/>
    </font>
    <font>
      <u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3" tint="0.7999816888943144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97">
    <xf numFmtId="0" fontId="0" fillId="0" borderId="0" xfId="0"/>
    <xf numFmtId="0" fontId="1" fillId="0" borderId="0" xfId="0" applyFont="1"/>
    <xf numFmtId="0" fontId="0" fillId="0" borderId="0" xfId="0" applyAlignment="1"/>
    <xf numFmtId="0" fontId="0" fillId="0" borderId="1" xfId="0" applyBorder="1"/>
    <xf numFmtId="0" fontId="0" fillId="0" borderId="5" xfId="0" applyBorder="1"/>
    <xf numFmtId="0" fontId="4" fillId="2" borderId="5" xfId="0" applyFont="1" applyFill="1" applyBorder="1" applyAlignment="1">
      <alignment horizontal="left" vertical="center" indent="1"/>
    </xf>
    <xf numFmtId="0" fontId="0" fillId="2" borderId="0" xfId="0" applyFill="1" applyBorder="1"/>
    <xf numFmtId="49" fontId="5" fillId="2" borderId="0" xfId="0" applyNumberFormat="1" applyFont="1" applyFill="1" applyBorder="1" applyAlignment="1">
      <alignment horizontal="left" vertical="center"/>
    </xf>
    <xf numFmtId="0" fontId="1" fillId="2" borderId="0" xfId="0" applyFont="1" applyFill="1" applyBorder="1"/>
    <xf numFmtId="0" fontId="1" fillId="2" borderId="0" xfId="0" applyFont="1" applyFill="1" applyBorder="1" applyAlignment="1"/>
    <xf numFmtId="0" fontId="1" fillId="2" borderId="6" xfId="0" applyFont="1" applyFill="1" applyBorder="1" applyAlignment="1"/>
    <xf numFmtId="14" fontId="2" fillId="0" borderId="0" xfId="0" applyNumberFormat="1" applyFont="1" applyAlignment="1">
      <alignment horizontal="left"/>
    </xf>
    <xf numFmtId="0" fontId="0" fillId="2" borderId="5" xfId="0" applyFont="1" applyFill="1" applyBorder="1" applyAlignment="1">
      <alignment horizontal="left" vertical="center" indent="1"/>
    </xf>
    <xf numFmtId="49" fontId="1" fillId="2" borderId="0" xfId="0" applyNumberFormat="1" applyFont="1" applyFill="1" applyBorder="1" applyAlignment="1">
      <alignment horizontal="left" vertical="center"/>
    </xf>
    <xf numFmtId="0" fontId="1" fillId="2" borderId="6" xfId="0" applyFont="1" applyFill="1" applyBorder="1" applyAlignment="1">
      <alignment vertical="center"/>
    </xf>
    <xf numFmtId="4" fontId="0" fillId="0" borderId="5" xfId="0" applyNumberFormat="1" applyBorder="1"/>
    <xf numFmtId="0" fontId="0" fillId="2" borderId="7" xfId="0" applyFont="1" applyFill="1" applyBorder="1" applyAlignment="1">
      <alignment horizontal="left" vertical="center" indent="1"/>
    </xf>
    <xf numFmtId="0" fontId="0" fillId="2" borderId="8" xfId="0" applyFont="1" applyFill="1" applyBorder="1"/>
    <xf numFmtId="49" fontId="1" fillId="2" borderId="8" xfId="0" applyNumberFormat="1" applyFont="1" applyFill="1" applyBorder="1" applyAlignment="1">
      <alignment horizontal="left" vertical="center"/>
    </xf>
    <xf numFmtId="0" fontId="1" fillId="2" borderId="8" xfId="0" applyFont="1" applyFill="1" applyBorder="1"/>
    <xf numFmtId="0" fontId="1" fillId="2" borderId="8" xfId="0" applyFont="1" applyFill="1" applyBorder="1" applyAlignment="1"/>
    <xf numFmtId="0" fontId="1" fillId="2" borderId="9" xfId="0" applyFont="1" applyFill="1" applyBorder="1" applyAlignment="1"/>
    <xf numFmtId="0" fontId="0" fillId="0" borderId="5" xfId="0" applyFont="1" applyBorder="1" applyAlignment="1">
      <alignment horizontal="left" vertical="center" indent="1"/>
    </xf>
    <xf numFmtId="0" fontId="0" fillId="0" borderId="0" xfId="0" applyBorder="1"/>
    <xf numFmtId="0" fontId="1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Border="1" applyAlignment="1"/>
    <xf numFmtId="0" fontId="1" fillId="0" borderId="5" xfId="0" applyFont="1" applyBorder="1" applyAlignment="1">
      <alignment horizontal="left" vertical="center" indent="1"/>
    </xf>
    <xf numFmtId="0" fontId="1" fillId="0" borderId="7" xfId="0" applyFont="1" applyBorder="1" applyAlignment="1">
      <alignment horizontal="left" vertical="center" indent="1"/>
    </xf>
    <xf numFmtId="0" fontId="1" fillId="0" borderId="8" xfId="0" applyFont="1" applyBorder="1" applyAlignment="1">
      <alignment horizontal="right" vertical="center"/>
    </xf>
    <xf numFmtId="0" fontId="1" fillId="0" borderId="8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Border="1" applyAlignment="1"/>
    <xf numFmtId="0" fontId="1" fillId="0" borderId="0" xfId="0" applyFont="1" applyFill="1" applyBorder="1" applyAlignment="1">
      <alignment horizontal="left" vertical="center"/>
    </xf>
    <xf numFmtId="0" fontId="0" fillId="0" borderId="0" xfId="0" applyBorder="1" applyAlignment="1"/>
    <xf numFmtId="0" fontId="0" fillId="0" borderId="7" xfId="0" applyBorder="1" applyAlignment="1">
      <alignment horizontal="left" indent="1"/>
    </xf>
    <xf numFmtId="0" fontId="1" fillId="0" borderId="8" xfId="0" applyFont="1" applyFill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0" fillId="0" borderId="8" xfId="0" applyBorder="1" applyAlignment="1"/>
    <xf numFmtId="0" fontId="0" fillId="0" borderId="8" xfId="0" applyBorder="1" applyAlignment="1">
      <alignment horizontal="right"/>
    </xf>
    <xf numFmtId="0" fontId="0" fillId="0" borderId="8" xfId="0" applyFont="1" applyBorder="1" applyAlignment="1">
      <alignment horizontal="right" vertical="center"/>
    </xf>
    <xf numFmtId="0" fontId="0" fillId="0" borderId="11" xfId="0" applyFont="1" applyBorder="1" applyAlignment="1">
      <alignment horizontal="left" vertical="top" indent="1"/>
    </xf>
    <xf numFmtId="0" fontId="0" fillId="0" borderId="10" xfId="0" applyBorder="1" applyAlignment="1">
      <alignment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Border="1" applyAlignment="1">
      <alignment vertical="center"/>
    </xf>
    <xf numFmtId="0" fontId="0" fillId="0" borderId="10" xfId="0" applyFont="1" applyBorder="1" applyAlignment="1">
      <alignment horizontal="right" vertical="center"/>
    </xf>
    <xf numFmtId="0" fontId="0" fillId="0" borderId="12" xfId="0" applyBorder="1" applyAlignment="1"/>
    <xf numFmtId="0" fontId="0" fillId="0" borderId="8" xfId="0" applyBorder="1" applyAlignment="1">
      <alignment horizontal="left"/>
    </xf>
    <xf numFmtId="0" fontId="0" fillId="0" borderId="14" xfId="0" applyBorder="1" applyAlignment="1">
      <alignment horizontal="left" vertical="center"/>
    </xf>
    <xf numFmtId="0" fontId="0" fillId="0" borderId="14" xfId="0" applyBorder="1"/>
    <xf numFmtId="0" fontId="1" fillId="0" borderId="13" xfId="0" applyFont="1" applyBorder="1" applyAlignment="1">
      <alignment horizontal="left" vertical="center" indent="1"/>
    </xf>
    <xf numFmtId="0" fontId="1" fillId="0" borderId="14" xfId="0" applyFont="1" applyBorder="1" applyAlignment="1">
      <alignment horizontal="left" vertical="center"/>
    </xf>
    <xf numFmtId="0" fontId="1" fillId="0" borderId="14" xfId="0" applyFont="1" applyBorder="1"/>
    <xf numFmtId="0" fontId="0" fillId="0" borderId="13" xfId="0" applyBorder="1" applyAlignment="1">
      <alignment horizontal="left" indent="1"/>
    </xf>
    <xf numFmtId="1" fontId="1" fillId="0" borderId="14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vertical="center" indent="1"/>
    </xf>
    <xf numFmtId="0" fontId="1" fillId="0" borderId="14" xfId="0" applyFont="1" applyBorder="1" applyAlignment="1">
      <alignment vertical="center"/>
    </xf>
    <xf numFmtId="49" fontId="0" fillId="0" borderId="17" xfId="0" applyNumberFormat="1" applyFont="1" applyBorder="1" applyAlignment="1">
      <alignment horizontal="left" vertical="center"/>
    </xf>
    <xf numFmtId="0" fontId="0" fillId="0" borderId="13" xfId="0" applyBorder="1" applyAlignment="1">
      <alignment horizontal="left" vertical="center" indent="1"/>
    </xf>
    <xf numFmtId="1" fontId="1" fillId="0" borderId="15" xfId="0" applyNumberFormat="1" applyFont="1" applyBorder="1" applyAlignment="1">
      <alignment horizontal="right" vertical="center"/>
    </xf>
    <xf numFmtId="0" fontId="0" fillId="0" borderId="7" xfId="0" applyBorder="1" applyAlignment="1">
      <alignment horizontal="left" vertical="center" indent="1"/>
    </xf>
    <xf numFmtId="0" fontId="0" fillId="0" borderId="8" xfId="0" applyBorder="1" applyAlignment="1">
      <alignment horizontal="left" vertical="center"/>
    </xf>
    <xf numFmtId="0" fontId="0" fillId="0" borderId="8" xfId="0" applyBorder="1"/>
    <xf numFmtId="1" fontId="1" fillId="0" borderId="18" xfId="0" applyNumberFormat="1" applyFont="1" applyBorder="1" applyAlignment="1">
      <alignment horizontal="right" vertical="center"/>
    </xf>
    <xf numFmtId="0" fontId="0" fillId="0" borderId="8" xfId="0" applyBorder="1" applyAlignment="1">
      <alignment horizontal="left" vertical="center" indent="1"/>
    </xf>
    <xf numFmtId="49" fontId="0" fillId="0" borderId="9" xfId="0" applyNumberFormat="1" applyFont="1" applyBorder="1" applyAlignment="1">
      <alignment horizontal="left" vertical="center"/>
    </xf>
    <xf numFmtId="0" fontId="0" fillId="0" borderId="5" xfId="0" applyBorder="1" applyAlignment="1">
      <alignment horizontal="left" vertical="center" indent="1"/>
    </xf>
    <xf numFmtId="0" fontId="0" fillId="0" borderId="0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49" fontId="0" fillId="0" borderId="6" xfId="0" applyNumberFormat="1" applyFont="1" applyBorder="1" applyAlignment="1">
      <alignment horizontal="left" vertical="center"/>
    </xf>
    <xf numFmtId="0" fontId="5" fillId="2" borderId="19" xfId="0" applyFont="1" applyFill="1" applyBorder="1" applyAlignment="1">
      <alignment horizontal="left" vertical="center" indent="1"/>
    </xf>
    <xf numFmtId="0" fontId="1" fillId="2" borderId="20" xfId="0" applyFont="1" applyFill="1" applyBorder="1" applyAlignment="1">
      <alignment horizontal="left" vertical="center"/>
    </xf>
    <xf numFmtId="0" fontId="0" fillId="2" borderId="20" xfId="0" applyFill="1" applyBorder="1" applyAlignment="1">
      <alignment horizontal="left" vertical="center"/>
    </xf>
    <xf numFmtId="4" fontId="5" fillId="2" borderId="20" xfId="0" applyNumberFormat="1" applyFont="1" applyFill="1" applyBorder="1" applyAlignment="1">
      <alignment horizontal="left" vertical="center"/>
    </xf>
    <xf numFmtId="49" fontId="0" fillId="2" borderId="21" xfId="0" applyNumberFormat="1" applyFill="1" applyBorder="1" applyAlignment="1">
      <alignment horizontal="left" vertical="center"/>
    </xf>
    <xf numFmtId="0" fontId="0" fillId="2" borderId="20" xfId="0" applyFill="1" applyBorder="1"/>
    <xf numFmtId="49" fontId="1" fillId="2" borderId="21" xfId="0" applyNumberFormat="1" applyFont="1" applyFill="1" applyBorder="1" applyAlignment="1">
      <alignment horizontal="left" vertical="center"/>
    </xf>
    <xf numFmtId="0" fontId="0" fillId="0" borderId="6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1" fillId="0" borderId="8" xfId="0" applyFont="1" applyBorder="1" applyAlignment="1">
      <alignment vertical="top"/>
    </xf>
    <xf numFmtId="14" fontId="1" fillId="0" borderId="8" xfId="0" applyNumberFormat="1" applyFont="1" applyBorder="1" applyAlignment="1">
      <alignment horizontal="center" vertical="top"/>
    </xf>
    <xf numFmtId="0" fontId="1" fillId="0" borderId="5" xfId="0" applyFont="1" applyBorder="1"/>
    <xf numFmtId="0" fontId="1" fillId="0" borderId="0" xfId="0" applyFont="1" applyBorder="1"/>
    <xf numFmtId="0" fontId="1" fillId="0" borderId="8" xfId="0" applyFont="1" applyBorder="1"/>
    <xf numFmtId="0" fontId="1" fillId="0" borderId="8" xfId="0" applyFont="1" applyBorder="1" applyAlignment="1"/>
    <xf numFmtId="0" fontId="1" fillId="0" borderId="6" xfId="0" applyFont="1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22" xfId="0" applyBorder="1"/>
    <xf numFmtId="0" fontId="0" fillId="0" borderId="23" xfId="0" applyBorder="1"/>
    <xf numFmtId="0" fontId="0" fillId="0" borderId="23" xfId="0" applyBorder="1" applyAlignment="1"/>
    <xf numFmtId="0" fontId="0" fillId="0" borderId="24" xfId="0" applyBorder="1" applyAlignment="1">
      <alignment horizontal="right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shrinkToFit="1"/>
    </xf>
    <xf numFmtId="3" fontId="0" fillId="0" borderId="25" xfId="0" applyNumberFormat="1" applyBorder="1"/>
    <xf numFmtId="3" fontId="2" fillId="3" borderId="26" xfId="0" applyNumberFormat="1" applyFont="1" applyFill="1" applyBorder="1" applyAlignment="1">
      <alignment vertical="center"/>
    </xf>
    <xf numFmtId="3" fontId="2" fillId="3" borderId="10" xfId="0" applyNumberFormat="1" applyFont="1" applyFill="1" applyBorder="1" applyAlignment="1">
      <alignment vertical="center"/>
    </xf>
    <xf numFmtId="3" fontId="2" fillId="3" borderId="10" xfId="0" applyNumberFormat="1" applyFont="1" applyFill="1" applyBorder="1" applyAlignment="1">
      <alignment vertical="center" wrapText="1"/>
    </xf>
    <xf numFmtId="3" fontId="8" fillId="3" borderId="27" xfId="0" applyNumberFormat="1" applyFont="1" applyFill="1" applyBorder="1" applyAlignment="1">
      <alignment horizontal="center" vertical="center" wrapText="1" shrinkToFit="1"/>
    </xf>
    <xf numFmtId="3" fontId="2" fillId="3" borderId="27" xfId="0" applyNumberFormat="1" applyFont="1" applyFill="1" applyBorder="1" applyAlignment="1">
      <alignment horizontal="center" vertical="center" wrapText="1" shrinkToFit="1"/>
    </xf>
    <xf numFmtId="3" fontId="2" fillId="3" borderId="27" xfId="0" applyNumberFormat="1" applyFont="1" applyFill="1" applyBorder="1" applyAlignment="1">
      <alignment horizontal="center" vertical="center" wrapText="1"/>
    </xf>
    <xf numFmtId="3" fontId="0" fillId="0" borderId="26" xfId="0" applyNumberFormat="1" applyBorder="1" applyAlignment="1"/>
    <xf numFmtId="3" fontId="2" fillId="0" borderId="27" xfId="0" applyNumberFormat="1" applyFont="1" applyBorder="1" applyAlignment="1">
      <alignment horizontal="right" wrapText="1" shrinkToFit="1"/>
    </xf>
    <xf numFmtId="3" fontId="2" fillId="0" borderId="27" xfId="0" applyNumberFormat="1" applyFont="1" applyBorder="1" applyAlignment="1">
      <alignment horizontal="right" shrinkToFit="1"/>
    </xf>
    <xf numFmtId="3" fontId="0" fillId="0" borderId="27" xfId="0" applyNumberFormat="1" applyBorder="1" applyAlignment="1">
      <alignment shrinkToFit="1"/>
    </xf>
    <xf numFmtId="3" fontId="0" fillId="0" borderId="27" xfId="0" applyNumberFormat="1" applyBorder="1" applyAlignment="1"/>
    <xf numFmtId="3" fontId="1" fillId="0" borderId="25" xfId="0" applyNumberFormat="1" applyFont="1" applyBorder="1" applyAlignment="1"/>
    <xf numFmtId="3" fontId="1" fillId="0" borderId="28" xfId="0" applyNumberFormat="1" applyFont="1" applyBorder="1" applyAlignment="1">
      <alignment wrapText="1" shrinkToFit="1"/>
    </xf>
    <xf numFmtId="3" fontId="1" fillId="0" borderId="28" xfId="0" applyNumberFormat="1" applyFont="1" applyBorder="1" applyAlignment="1">
      <alignment shrinkToFit="1"/>
    </xf>
    <xf numFmtId="3" fontId="1" fillId="0" borderId="28" xfId="0" applyNumberFormat="1" applyFont="1" applyBorder="1" applyAlignment="1"/>
    <xf numFmtId="3" fontId="0" fillId="0" borderId="18" xfId="0" applyNumberFormat="1" applyBorder="1" applyAlignment="1">
      <alignment horizontal="left" indent="1"/>
    </xf>
    <xf numFmtId="3" fontId="0" fillId="0" borderId="29" xfId="0" applyNumberFormat="1" applyBorder="1" applyAlignment="1">
      <alignment wrapText="1" shrinkToFit="1"/>
    </xf>
    <xf numFmtId="3" fontId="0" fillId="0" borderId="29" xfId="0" applyNumberFormat="1" applyBorder="1" applyAlignment="1">
      <alignment shrinkToFit="1"/>
    </xf>
    <xf numFmtId="3" fontId="0" fillId="0" borderId="29" xfId="0" applyNumberFormat="1" applyBorder="1" applyAlignment="1"/>
    <xf numFmtId="3" fontId="0" fillId="2" borderId="29" xfId="0" applyNumberFormat="1" applyFill="1" applyBorder="1" applyAlignment="1">
      <alignment wrapText="1" shrinkToFit="1"/>
    </xf>
    <xf numFmtId="3" fontId="0" fillId="2" borderId="29" xfId="0" applyNumberFormat="1" applyFill="1" applyBorder="1" applyAlignment="1">
      <alignment shrinkToFit="1"/>
    </xf>
    <xf numFmtId="3" fontId="0" fillId="2" borderId="29" xfId="0" applyNumberFormat="1" applyFill="1" applyBorder="1" applyAlignment="1"/>
    <xf numFmtId="0" fontId="5" fillId="0" borderId="0" xfId="0" applyFont="1"/>
    <xf numFmtId="0" fontId="9" fillId="0" borderId="25" xfId="0" applyFont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27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vertical="center"/>
    </xf>
    <xf numFmtId="49" fontId="2" fillId="0" borderId="18" xfId="0" applyNumberFormat="1" applyFont="1" applyBorder="1" applyAlignment="1">
      <alignment vertical="center"/>
    </xf>
    <xf numFmtId="0" fontId="2" fillId="0" borderId="25" xfId="0" applyFont="1" applyBorder="1"/>
    <xf numFmtId="0" fontId="2" fillId="2" borderId="18" xfId="0" applyFont="1" applyFill="1" applyBorder="1"/>
    <xf numFmtId="0" fontId="2" fillId="2" borderId="8" xfId="0" applyFont="1" applyFill="1" applyBorder="1"/>
    <xf numFmtId="4" fontId="2" fillId="2" borderId="29" xfId="0" applyNumberFormat="1" applyFont="1" applyFill="1" applyBorder="1" applyAlignment="1">
      <alignment horizontal="center"/>
    </xf>
    <xf numFmtId="4" fontId="2" fillId="2" borderId="29" xfId="0" applyNumberFormat="1" applyFont="1" applyFill="1" applyBorder="1" applyAlignment="1"/>
    <xf numFmtId="3" fontId="2" fillId="2" borderId="29" xfId="0" applyNumberFormat="1" applyFont="1" applyFill="1" applyBorder="1" applyAlignmen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30" xfId="0" applyBorder="1" applyAlignment="1">
      <alignment vertical="center"/>
    </xf>
    <xf numFmtId="49" fontId="0" fillId="0" borderId="14" xfId="0" applyNumberFormat="1" applyBorder="1" applyAlignment="1">
      <alignment vertical="center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1" fillId="0" borderId="0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49" fontId="2" fillId="0" borderId="30" xfId="0" applyNumberFormat="1" applyFont="1" applyBorder="1" applyAlignment="1">
      <alignment vertical="center"/>
    </xf>
    <xf numFmtId="4" fontId="2" fillId="0" borderId="30" xfId="0" applyNumberFormat="1" applyFont="1" applyBorder="1" applyAlignment="1">
      <alignment vertical="center"/>
    </xf>
    <xf numFmtId="4" fontId="2" fillId="0" borderId="30" xfId="0" applyNumberFormat="1" applyFont="1" applyBorder="1" applyAlignment="1">
      <alignment horizontal="left" vertical="center"/>
    </xf>
    <xf numFmtId="164" fontId="2" fillId="0" borderId="30" xfId="0" applyNumberFormat="1" applyFont="1" applyBorder="1" applyAlignment="1">
      <alignment vertical="center"/>
    </xf>
    <xf numFmtId="49" fontId="13" fillId="2" borderId="0" xfId="0" applyNumberFormat="1" applyFont="1" applyFill="1" applyBorder="1" applyAlignment="1">
      <alignment horizontal="left" vertical="center"/>
    </xf>
    <xf numFmtId="0" fontId="13" fillId="2" borderId="0" xfId="0" applyFont="1" applyFill="1" applyBorder="1" applyAlignment="1">
      <alignment vertical="center"/>
    </xf>
    <xf numFmtId="0" fontId="14" fillId="2" borderId="0" xfId="0" applyFont="1" applyFill="1" applyBorder="1"/>
    <xf numFmtId="0" fontId="14" fillId="2" borderId="0" xfId="0" applyFont="1" applyFill="1" applyBorder="1" applyAlignment="1">
      <alignment horizontal="right" vertical="center"/>
    </xf>
    <xf numFmtId="4" fontId="9" fillId="0" borderId="30" xfId="0" applyNumberFormat="1" applyFont="1" applyFill="1" applyBorder="1" applyAlignment="1">
      <alignment vertical="center"/>
    </xf>
    <xf numFmtId="4" fontId="9" fillId="0" borderId="29" xfId="0" applyNumberFormat="1" applyFont="1" applyFill="1" applyBorder="1" applyAlignment="1">
      <alignment vertical="center"/>
    </xf>
    <xf numFmtId="4" fontId="9" fillId="2" borderId="29" xfId="0" applyNumberFormat="1" applyFont="1" applyFill="1" applyBorder="1" applyAlignment="1"/>
    <xf numFmtId="4" fontId="9" fillId="4" borderId="30" xfId="0" applyNumberFormat="1" applyFont="1" applyFill="1" applyBorder="1" applyAlignment="1">
      <alignment vertical="center"/>
    </xf>
    <xf numFmtId="4" fontId="9" fillId="4" borderId="29" xfId="0" applyNumberFormat="1" applyFont="1" applyFill="1" applyBorder="1" applyAlignment="1">
      <alignment vertical="center"/>
    </xf>
    <xf numFmtId="49" fontId="2" fillId="0" borderId="15" xfId="0" applyNumberFormat="1" applyFont="1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4" fontId="2" fillId="0" borderId="15" xfId="0" applyNumberFormat="1" applyFont="1" applyBorder="1" applyAlignment="1">
      <alignment horizontal="left" vertical="center"/>
    </xf>
    <xf numFmtId="4" fontId="6" fillId="0" borderId="15" xfId="0" applyNumberFormat="1" applyFont="1" applyBorder="1" applyAlignment="1">
      <alignment horizontal="right" vertical="center" indent="1"/>
    </xf>
    <xf numFmtId="4" fontId="6" fillId="0" borderId="16" xfId="0" applyNumberFormat="1" applyFont="1" applyBorder="1" applyAlignment="1">
      <alignment horizontal="right" vertical="center" indent="1"/>
    </xf>
    <xf numFmtId="4" fontId="6" fillId="0" borderId="17" xfId="0" applyNumberFormat="1" applyFont="1" applyBorder="1" applyAlignment="1">
      <alignment horizontal="right" vertical="center" indent="1"/>
    </xf>
    <xf numFmtId="3" fontId="0" fillId="2" borderId="15" xfId="0" applyNumberFormat="1" applyFill="1" applyBorder="1"/>
    <xf numFmtId="3" fontId="0" fillId="2" borderId="14" xfId="0" applyNumberFormat="1" applyFill="1" applyBorder="1"/>
    <xf numFmtId="3" fontId="0" fillId="2" borderId="16" xfId="0" applyNumberFormat="1" applyFill="1" applyBorder="1"/>
    <xf numFmtId="4" fontId="6" fillId="0" borderId="15" xfId="0" applyNumberFormat="1" applyFont="1" applyBorder="1" applyAlignment="1">
      <alignment vertical="center"/>
    </xf>
    <xf numFmtId="4" fontId="6" fillId="0" borderId="14" xfId="0" applyNumberFormat="1" applyFont="1" applyBorder="1" applyAlignment="1">
      <alignment vertical="center"/>
    </xf>
    <xf numFmtId="4" fontId="6" fillId="0" borderId="15" xfId="0" applyNumberFormat="1" applyFont="1" applyBorder="1" applyAlignment="1">
      <alignment horizontal="right" vertical="center"/>
    </xf>
    <xf numFmtId="4" fontId="6" fillId="0" borderId="14" xfId="0" applyNumberFormat="1" applyFont="1" applyBorder="1" applyAlignment="1">
      <alignment horizontal="right" vertical="center"/>
    </xf>
    <xf numFmtId="4" fontId="6" fillId="0" borderId="18" xfId="0" applyNumberFormat="1" applyFont="1" applyBorder="1" applyAlignment="1">
      <alignment horizontal="right" vertical="center"/>
    </xf>
    <xf numFmtId="4" fontId="6" fillId="0" borderId="8" xfId="0" applyNumberFormat="1" applyFont="1" applyBorder="1" applyAlignment="1">
      <alignment horizontal="right" vertical="center"/>
    </xf>
    <xf numFmtId="4" fontId="6" fillId="0" borderId="10" xfId="0" applyNumberFormat="1" applyFont="1" applyBorder="1" applyAlignment="1">
      <alignment horizontal="right" vertical="center"/>
    </xf>
    <xf numFmtId="4" fontId="7" fillId="2" borderId="20" xfId="0" applyNumberFormat="1" applyFont="1" applyFill="1" applyBorder="1" applyAlignment="1">
      <alignment horizontal="right" vertical="center"/>
    </xf>
    <xf numFmtId="2" fontId="7" fillId="2" borderId="20" xfId="0" applyNumberFormat="1" applyFont="1" applyFill="1" applyBorder="1" applyAlignment="1">
      <alignment horizontal="right" vertical="center"/>
    </xf>
    <xf numFmtId="0" fontId="0" fillId="0" borderId="10" xfId="0" applyBorder="1" applyAlignment="1">
      <alignment horizontal="center"/>
    </xf>
    <xf numFmtId="3" fontId="0" fillId="0" borderId="10" xfId="0" applyNumberFormat="1" applyBorder="1"/>
    <xf numFmtId="3" fontId="0" fillId="0" borderId="10" xfId="0" applyNumberFormat="1" applyBorder="1" applyAlignment="1">
      <alignment wrapText="1"/>
    </xf>
    <xf numFmtId="3" fontId="1" fillId="0" borderId="0" xfId="0" applyNumberFormat="1" applyFont="1" applyBorder="1"/>
    <xf numFmtId="3" fontId="1" fillId="0" borderId="0" xfId="0" applyNumberFormat="1" applyFont="1" applyBorder="1" applyAlignment="1">
      <alignment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1" fontId="0" fillId="0" borderId="8" xfId="0" applyNumberFormat="1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0" fillId="0" borderId="9" xfId="0" applyFont="1" applyBorder="1" applyAlignment="1">
      <alignment horizontal="right" indent="1"/>
    </xf>
    <xf numFmtId="3" fontId="0" fillId="0" borderId="8" xfId="0" applyNumberFormat="1" applyBorder="1"/>
    <xf numFmtId="3" fontId="0" fillId="0" borderId="8" xfId="0" applyNumberFormat="1" applyBorder="1" applyAlignment="1">
      <alignment wrapText="1"/>
    </xf>
    <xf numFmtId="49" fontId="2" fillId="0" borderId="30" xfId="0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49" fontId="0" fillId="0" borderId="14" xfId="0" applyNumberFormat="1" applyBorder="1" applyAlignment="1">
      <alignment vertical="center" shrinkToFit="1"/>
    </xf>
    <xf numFmtId="49" fontId="0" fillId="0" borderId="16" xfId="0" applyNumberFormat="1" applyBorder="1" applyAlignment="1">
      <alignment vertical="center" shrinkToFit="1"/>
    </xf>
  </cellXfs>
  <cellStyles count="2">
    <cellStyle name="Normální" xfId="0" builtinId="0"/>
    <cellStyle name="normální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59"/>
  <sheetViews>
    <sheetView tabSelected="1" topLeftCell="B1" workbookViewId="0">
      <selection activeCell="H47" sqref="H47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2" customWidth="1"/>
    <col min="8" max="8" width="12.7109375" customWidth="1"/>
    <col min="9" max="9" width="12.7109375" style="2" customWidth="1"/>
    <col min="10" max="10" width="6.85546875" style="2" customWidth="1"/>
    <col min="11" max="11" width="4.28515625" customWidth="1"/>
    <col min="12" max="15" width="10.7109375" customWidth="1"/>
  </cols>
  <sheetData>
    <row r="1" spans="1:15" ht="33.75" customHeight="1" x14ac:dyDescent="0.2">
      <c r="A1" s="3" t="s">
        <v>0</v>
      </c>
      <c r="B1" s="181" t="s">
        <v>1</v>
      </c>
      <c r="C1" s="182"/>
      <c r="D1" s="182"/>
      <c r="E1" s="182"/>
      <c r="F1" s="182"/>
      <c r="G1" s="182"/>
      <c r="H1" s="182"/>
      <c r="I1" s="182"/>
      <c r="J1" s="183"/>
    </row>
    <row r="2" spans="1:15" ht="23.25" customHeight="1" x14ac:dyDescent="0.2">
      <c r="A2" s="4"/>
      <c r="B2" s="5" t="s">
        <v>2</v>
      </c>
      <c r="C2" s="6"/>
      <c r="D2" s="7"/>
      <c r="E2" s="7" t="s">
        <v>3</v>
      </c>
      <c r="F2" s="8"/>
      <c r="G2" s="9"/>
      <c r="H2" s="8"/>
      <c r="I2" s="9"/>
      <c r="J2" s="10"/>
      <c r="O2" s="11"/>
    </row>
    <row r="3" spans="1:15" ht="23.25" customHeight="1" x14ac:dyDescent="0.2">
      <c r="A3" s="4"/>
      <c r="B3" s="12" t="s">
        <v>4</v>
      </c>
      <c r="C3" s="6"/>
      <c r="D3" s="13" t="s">
        <v>45</v>
      </c>
      <c r="E3" s="148" t="s">
        <v>75</v>
      </c>
      <c r="F3" s="149"/>
      <c r="G3" s="149"/>
      <c r="H3" s="150"/>
      <c r="I3" s="151"/>
      <c r="J3" s="14"/>
    </row>
    <row r="4" spans="1:15" ht="23.25" customHeight="1" x14ac:dyDescent="0.2">
      <c r="A4" s="15">
        <v>1069</v>
      </c>
      <c r="B4" s="16" t="s">
        <v>7</v>
      </c>
      <c r="C4" s="17"/>
      <c r="D4" s="18" t="s">
        <v>45</v>
      </c>
      <c r="E4" s="18" t="s">
        <v>63</v>
      </c>
      <c r="F4" s="19"/>
      <c r="G4" s="20"/>
      <c r="H4" s="19"/>
      <c r="I4" s="20"/>
      <c r="J4" s="21"/>
    </row>
    <row r="5" spans="1:15" ht="24" customHeight="1" x14ac:dyDescent="0.2">
      <c r="A5" s="4"/>
      <c r="B5" s="22" t="s">
        <v>9</v>
      </c>
      <c r="C5" s="23"/>
      <c r="D5" s="142" t="s">
        <v>64</v>
      </c>
      <c r="E5" s="24"/>
      <c r="F5" s="24"/>
      <c r="G5" s="24"/>
      <c r="H5" s="25" t="s">
        <v>10</v>
      </c>
      <c r="I5" s="142"/>
      <c r="J5" s="26"/>
    </row>
    <row r="6" spans="1:15" ht="15.75" customHeight="1" x14ac:dyDescent="0.2">
      <c r="A6" s="4"/>
      <c r="B6" s="27"/>
      <c r="C6" s="24"/>
      <c r="D6" s="142"/>
      <c r="E6" s="24"/>
      <c r="F6" s="24"/>
      <c r="G6" s="24"/>
      <c r="H6" s="25" t="s">
        <v>11</v>
      </c>
      <c r="I6" s="142"/>
      <c r="J6" s="26"/>
    </row>
    <row r="7" spans="1:15" ht="15.75" customHeight="1" x14ac:dyDescent="0.2">
      <c r="A7" s="4"/>
      <c r="B7" s="28"/>
      <c r="C7" s="29"/>
      <c r="D7" s="143"/>
      <c r="E7" s="30"/>
      <c r="F7" s="30"/>
      <c r="G7" s="30"/>
      <c r="H7" s="31"/>
      <c r="I7" s="30"/>
      <c r="J7" s="32"/>
    </row>
    <row r="8" spans="1:15" ht="24" hidden="1" customHeight="1" x14ac:dyDescent="0.2">
      <c r="A8" s="4"/>
      <c r="B8" s="22" t="s">
        <v>12</v>
      </c>
      <c r="C8" s="23"/>
      <c r="D8" s="33"/>
      <c r="E8" s="23"/>
      <c r="F8" s="23"/>
      <c r="G8" s="34"/>
      <c r="H8" s="25" t="s">
        <v>10</v>
      </c>
      <c r="I8" s="142"/>
      <c r="J8" s="26"/>
    </row>
    <row r="9" spans="1:15" ht="15.75" hidden="1" customHeight="1" x14ac:dyDescent="0.2">
      <c r="A9" s="4"/>
      <c r="B9" s="4"/>
      <c r="C9" s="23"/>
      <c r="D9" s="33"/>
      <c r="E9" s="23"/>
      <c r="F9" s="23"/>
      <c r="G9" s="34"/>
      <c r="H9" s="25" t="s">
        <v>11</v>
      </c>
      <c r="I9" s="142"/>
      <c r="J9" s="26"/>
    </row>
    <row r="10" spans="1:15" ht="16.5" customHeight="1" x14ac:dyDescent="0.2">
      <c r="A10" s="4"/>
      <c r="B10" s="35"/>
      <c r="C10" s="29"/>
      <c r="D10" s="36"/>
      <c r="E10" s="37"/>
      <c r="F10" s="37"/>
      <c r="G10" s="38"/>
      <c r="H10" s="38"/>
      <c r="I10" s="39"/>
      <c r="J10" s="32"/>
    </row>
    <row r="11" spans="1:15" ht="24" customHeight="1" x14ac:dyDescent="0.2">
      <c r="A11" s="4"/>
      <c r="B11" s="22" t="s">
        <v>13</v>
      </c>
      <c r="C11" s="23"/>
      <c r="D11" s="184" t="s">
        <v>65</v>
      </c>
      <c r="E11" s="184"/>
      <c r="F11" s="184"/>
      <c r="G11" s="184"/>
      <c r="H11" s="25" t="s">
        <v>10</v>
      </c>
      <c r="I11" s="142"/>
      <c r="J11" s="26"/>
    </row>
    <row r="12" spans="1:15" ht="15.75" customHeight="1" x14ac:dyDescent="0.2">
      <c r="A12" s="4"/>
      <c r="B12" s="27"/>
      <c r="C12" s="24"/>
      <c r="D12" s="185"/>
      <c r="E12" s="185"/>
      <c r="F12" s="185"/>
      <c r="G12" s="185"/>
      <c r="H12" s="25" t="s">
        <v>11</v>
      </c>
      <c r="I12" s="142"/>
      <c r="J12" s="26"/>
    </row>
    <row r="13" spans="1:15" ht="27.75" customHeight="1" x14ac:dyDescent="0.2">
      <c r="A13" s="4"/>
      <c r="B13" s="28"/>
      <c r="C13" s="29"/>
      <c r="D13" s="186"/>
      <c r="E13" s="186"/>
      <c r="F13" s="186"/>
      <c r="G13" s="186"/>
      <c r="H13" s="40"/>
      <c r="I13" s="30"/>
      <c r="J13" s="32"/>
    </row>
    <row r="14" spans="1:15" ht="31.5" customHeight="1" x14ac:dyDescent="0.2">
      <c r="A14" s="4"/>
      <c r="B14" s="41" t="s">
        <v>14</v>
      </c>
      <c r="C14" s="42"/>
      <c r="D14" s="43" t="s">
        <v>44</v>
      </c>
      <c r="E14" s="44"/>
      <c r="F14" s="44"/>
      <c r="G14" s="44"/>
      <c r="H14" s="45"/>
      <c r="I14" s="44"/>
      <c r="J14" s="46"/>
    </row>
    <row r="15" spans="1:15" ht="45" customHeight="1" x14ac:dyDescent="0.2">
      <c r="A15" s="4"/>
      <c r="B15" s="35" t="s">
        <v>15</v>
      </c>
      <c r="C15" s="47"/>
      <c r="D15" s="38"/>
      <c r="E15" s="187"/>
      <c r="F15" s="187"/>
      <c r="G15" s="188"/>
      <c r="H15" s="188"/>
      <c r="I15" s="188" t="s">
        <v>16</v>
      </c>
      <c r="J15" s="189"/>
    </row>
    <row r="16" spans="1:15" ht="23.25" customHeight="1" x14ac:dyDescent="0.2">
      <c r="A16" s="4"/>
      <c r="B16" s="50" t="s">
        <v>59</v>
      </c>
      <c r="C16" s="51"/>
      <c r="D16" s="52"/>
      <c r="E16" s="161"/>
      <c r="F16" s="162"/>
      <c r="G16" s="161"/>
      <c r="H16" s="162"/>
      <c r="I16" s="161">
        <f>I56</f>
        <v>0</v>
      </c>
      <c r="J16" s="163"/>
    </row>
    <row r="17" spans="1:10" ht="33" customHeight="1" x14ac:dyDescent="0.2">
      <c r="A17" s="4"/>
      <c r="B17" s="53" t="s">
        <v>17</v>
      </c>
      <c r="C17" s="48"/>
      <c r="D17" s="49"/>
      <c r="E17" s="54"/>
      <c r="F17" s="55"/>
      <c r="G17" s="56"/>
      <c r="H17" s="56"/>
      <c r="I17" s="56"/>
      <c r="J17" s="57"/>
    </row>
    <row r="18" spans="1:10" ht="23.25" customHeight="1" x14ac:dyDescent="0.2">
      <c r="A18" s="4"/>
      <c r="B18" s="58" t="s">
        <v>18</v>
      </c>
      <c r="C18" s="48"/>
      <c r="D18" s="49"/>
      <c r="E18" s="59">
        <v>15</v>
      </c>
      <c r="F18" s="55" t="s">
        <v>19</v>
      </c>
      <c r="G18" s="167">
        <v>0</v>
      </c>
      <c r="H18" s="168"/>
      <c r="I18" s="168"/>
      <c r="J18" s="57" t="s">
        <v>45</v>
      </c>
    </row>
    <row r="19" spans="1:10" ht="23.25" customHeight="1" x14ac:dyDescent="0.2">
      <c r="A19" s="4"/>
      <c r="B19" s="58" t="s">
        <v>21</v>
      </c>
      <c r="C19" s="48"/>
      <c r="D19" s="49"/>
      <c r="E19" s="59">
        <f>SazbaDPH1</f>
        <v>15</v>
      </c>
      <c r="F19" s="55" t="s">
        <v>19</v>
      </c>
      <c r="G19" s="169">
        <v>0</v>
      </c>
      <c r="H19" s="170"/>
      <c r="I19" s="170"/>
      <c r="J19" s="57" t="s">
        <v>45</v>
      </c>
    </row>
    <row r="20" spans="1:10" ht="23.25" customHeight="1" x14ac:dyDescent="0.2">
      <c r="A20" s="4"/>
      <c r="B20" s="58" t="s">
        <v>22</v>
      </c>
      <c r="C20" s="48"/>
      <c r="D20" s="49"/>
      <c r="E20" s="59">
        <v>21</v>
      </c>
      <c r="F20" s="55" t="s">
        <v>19</v>
      </c>
      <c r="G20" s="167">
        <f>I16</f>
        <v>0</v>
      </c>
      <c r="H20" s="168"/>
      <c r="I20" s="168"/>
      <c r="J20" s="57" t="s">
        <v>45</v>
      </c>
    </row>
    <row r="21" spans="1:10" ht="23.25" customHeight="1" x14ac:dyDescent="0.2">
      <c r="A21" s="4"/>
      <c r="B21" s="60" t="s">
        <v>23</v>
      </c>
      <c r="C21" s="61"/>
      <c r="D21" s="62"/>
      <c r="E21" s="63">
        <f>SazbaDPH2</f>
        <v>21</v>
      </c>
      <c r="F21" s="64" t="s">
        <v>19</v>
      </c>
      <c r="G21" s="171">
        <f>G20*0.21</f>
        <v>0</v>
      </c>
      <c r="H21" s="172"/>
      <c r="I21" s="172"/>
      <c r="J21" s="65" t="s">
        <v>45</v>
      </c>
    </row>
    <row r="22" spans="1:10" ht="23.25" customHeight="1" thickBot="1" x14ac:dyDescent="0.25">
      <c r="A22" s="4"/>
      <c r="B22" s="66" t="s">
        <v>24</v>
      </c>
      <c r="C22" s="67"/>
      <c r="D22" s="68"/>
      <c r="E22" s="67"/>
      <c r="F22" s="69"/>
      <c r="G22" s="173"/>
      <c r="H22" s="173"/>
      <c r="I22" s="173"/>
      <c r="J22" s="70" t="s">
        <v>45</v>
      </c>
    </row>
    <row r="23" spans="1:10" ht="27.75" hidden="1" customHeight="1" x14ac:dyDescent="0.2">
      <c r="A23" s="4"/>
      <c r="B23" s="71" t="s">
        <v>25</v>
      </c>
      <c r="C23" s="72"/>
      <c r="D23" s="72"/>
      <c r="E23" s="73"/>
      <c r="F23" s="74"/>
      <c r="G23" s="174">
        <v>4540845.25</v>
      </c>
      <c r="H23" s="175"/>
      <c r="I23" s="175"/>
      <c r="J23" s="75" t="e">
        <f t="shared" ref="J23" si="0">Mena</f>
        <v>#REF!</v>
      </c>
    </row>
    <row r="24" spans="1:10" ht="27.75" customHeight="1" thickBot="1" x14ac:dyDescent="0.25">
      <c r="A24" s="4"/>
      <c r="B24" s="71" t="s">
        <v>26</v>
      </c>
      <c r="C24" s="76"/>
      <c r="D24" s="76"/>
      <c r="E24" s="76"/>
      <c r="F24" s="76"/>
      <c r="G24" s="174">
        <f>SUM(G20:I22)</f>
        <v>0</v>
      </c>
      <c r="H24" s="174"/>
      <c r="I24" s="174"/>
      <c r="J24" s="77" t="s">
        <v>20</v>
      </c>
    </row>
    <row r="25" spans="1:10" ht="27.75" customHeight="1" x14ac:dyDescent="0.2">
      <c r="A25" s="4"/>
      <c r="B25" s="4"/>
      <c r="C25" s="23"/>
      <c r="D25" s="23"/>
      <c r="E25" s="23"/>
      <c r="F25" s="23"/>
      <c r="G25" s="34"/>
      <c r="H25" s="23"/>
      <c r="I25" s="34"/>
      <c r="J25" s="78"/>
    </row>
    <row r="26" spans="1:10" ht="30" customHeight="1" x14ac:dyDescent="0.2">
      <c r="A26" s="4"/>
      <c r="B26" s="4"/>
      <c r="C26" s="23"/>
      <c r="D26" s="23"/>
      <c r="E26" s="23"/>
      <c r="F26" s="23"/>
      <c r="G26" s="34"/>
      <c r="H26" s="23"/>
      <c r="I26" s="34"/>
      <c r="J26" s="78"/>
    </row>
    <row r="27" spans="1:10" ht="18.75" customHeight="1" x14ac:dyDescent="0.2">
      <c r="A27" s="4"/>
      <c r="B27" s="79"/>
      <c r="C27" s="80" t="s">
        <v>27</v>
      </c>
      <c r="D27" s="81"/>
      <c r="E27" s="81"/>
      <c r="F27" s="80" t="s">
        <v>28</v>
      </c>
      <c r="G27" s="81"/>
      <c r="H27" s="82">
        <f ca="1">TODAY()</f>
        <v>44249</v>
      </c>
      <c r="I27" s="81"/>
      <c r="J27" s="78"/>
    </row>
    <row r="28" spans="1:10" ht="47.25" customHeight="1" x14ac:dyDescent="0.2">
      <c r="A28" s="4"/>
      <c r="B28" s="4"/>
      <c r="C28" s="23"/>
      <c r="D28" s="23"/>
      <c r="E28" s="23"/>
      <c r="F28" s="23"/>
      <c r="G28" s="34"/>
      <c r="H28" s="23"/>
      <c r="I28" s="34"/>
      <c r="J28" s="78"/>
    </row>
    <row r="29" spans="1:10" s="1" customFormat="1" ht="31.5" customHeight="1" x14ac:dyDescent="0.2">
      <c r="A29" s="83"/>
      <c r="B29" s="83"/>
      <c r="C29" s="84"/>
      <c r="D29" s="85"/>
      <c r="E29" s="85"/>
      <c r="F29" s="84"/>
      <c r="G29" s="86"/>
      <c r="H29" s="85"/>
      <c r="I29" s="86"/>
      <c r="J29" s="87"/>
    </row>
    <row r="30" spans="1:10" ht="18.75" customHeight="1" x14ac:dyDescent="0.2">
      <c r="A30" s="4"/>
      <c r="B30" s="4"/>
      <c r="C30" s="23"/>
      <c r="D30" s="176" t="s">
        <v>29</v>
      </c>
      <c r="E30" s="176"/>
      <c r="F30" s="23"/>
      <c r="G30" s="34"/>
      <c r="H30" s="88" t="s">
        <v>30</v>
      </c>
      <c r="I30" s="34"/>
      <c r="J30" s="78"/>
    </row>
    <row r="31" spans="1:10" ht="52.5" customHeight="1" thickBot="1" x14ac:dyDescent="0.25">
      <c r="A31" s="89"/>
      <c r="B31" s="89"/>
      <c r="C31" s="90"/>
      <c r="D31" s="90"/>
      <c r="E31" s="90"/>
      <c r="F31" s="90"/>
      <c r="G31" s="91"/>
      <c r="H31" s="90"/>
      <c r="I31" s="91"/>
      <c r="J31" s="92"/>
    </row>
    <row r="32" spans="1:10" ht="27" hidden="1" customHeight="1" x14ac:dyDescent="0.25">
      <c r="B32" s="93" t="s">
        <v>31</v>
      </c>
      <c r="C32" s="94"/>
      <c r="D32" s="94"/>
      <c r="E32" s="94"/>
      <c r="F32" s="95"/>
      <c r="G32" s="95"/>
      <c r="H32" s="95"/>
      <c r="I32" s="95"/>
      <c r="J32" s="94"/>
    </row>
    <row r="33" spans="1:10" ht="25.5" hidden="1" customHeight="1" x14ac:dyDescent="0.2">
      <c r="A33" s="96" t="s">
        <v>32</v>
      </c>
      <c r="B33" s="97" t="s">
        <v>33</v>
      </c>
      <c r="C33" s="98" t="s">
        <v>34</v>
      </c>
      <c r="D33" s="99"/>
      <c r="E33" s="99"/>
      <c r="F33" s="100" t="str">
        <f>B18</f>
        <v>Základ pro sníženou DPH</v>
      </c>
      <c r="G33" s="100" t="str">
        <f>B20</f>
        <v>Základ pro základní DPH</v>
      </c>
      <c r="H33" s="101" t="s">
        <v>35</v>
      </c>
      <c r="I33" s="101" t="s">
        <v>36</v>
      </c>
      <c r="J33" s="102" t="s">
        <v>19</v>
      </c>
    </row>
    <row r="34" spans="1:10" ht="25.5" hidden="1" customHeight="1" x14ac:dyDescent="0.2">
      <c r="A34" s="96">
        <v>1</v>
      </c>
      <c r="B34" s="103" t="s">
        <v>37</v>
      </c>
      <c r="C34" s="177"/>
      <c r="D34" s="178"/>
      <c r="E34" s="178"/>
      <c r="F34" s="104">
        <v>0</v>
      </c>
      <c r="G34" s="105">
        <v>4540845.25</v>
      </c>
      <c r="H34" s="106">
        <v>953577.5</v>
      </c>
      <c r="I34" s="106">
        <v>5494422.75</v>
      </c>
      <c r="J34" s="107">
        <f>IF(CenaCelkemVypocet=0,"",I34/CenaCelkemVypocet*100)</f>
        <v>100</v>
      </c>
    </row>
    <row r="35" spans="1:10" ht="25.5" hidden="1" customHeight="1" x14ac:dyDescent="0.2">
      <c r="A35" s="96">
        <v>2</v>
      </c>
      <c r="B35" s="108" t="s">
        <v>5</v>
      </c>
      <c r="C35" s="179" t="s">
        <v>6</v>
      </c>
      <c r="D35" s="180"/>
      <c r="E35" s="180"/>
      <c r="F35" s="109">
        <v>0</v>
      </c>
      <c r="G35" s="110">
        <v>4540845.25</v>
      </c>
      <c r="H35" s="110">
        <v>953577.5</v>
      </c>
      <c r="I35" s="110">
        <v>5494422.75</v>
      </c>
      <c r="J35" s="111">
        <f>IF(CenaCelkemVypocet=0,"",I35/CenaCelkemVypocet*100)</f>
        <v>100</v>
      </c>
    </row>
    <row r="36" spans="1:10" ht="25.5" hidden="1" customHeight="1" x14ac:dyDescent="0.2">
      <c r="A36" s="96">
        <v>3</v>
      </c>
      <c r="B36" s="112" t="s">
        <v>8</v>
      </c>
      <c r="C36" s="190" t="s">
        <v>6</v>
      </c>
      <c r="D36" s="191"/>
      <c r="E36" s="191"/>
      <c r="F36" s="113">
        <v>0</v>
      </c>
      <c r="G36" s="114">
        <v>4540845.25</v>
      </c>
      <c r="H36" s="114">
        <v>953577.5</v>
      </c>
      <c r="I36" s="114">
        <v>5494422.75</v>
      </c>
      <c r="J36" s="115">
        <f>IF(CenaCelkemVypocet=0,"",I36/CenaCelkemVypocet*100)</f>
        <v>100</v>
      </c>
    </row>
    <row r="37" spans="1:10" ht="25.5" hidden="1" customHeight="1" x14ac:dyDescent="0.2">
      <c r="A37" s="96"/>
      <c r="B37" s="164" t="s">
        <v>38</v>
      </c>
      <c r="C37" s="165"/>
      <c r="D37" s="165"/>
      <c r="E37" s="166"/>
      <c r="F37" s="116">
        <f>SUMIF(A34:A36,"=1",F34:F36)</f>
        <v>0</v>
      </c>
      <c r="G37" s="117">
        <f>SUMIF(A34:A36,"=1",G34:G36)</f>
        <v>4540845.25</v>
      </c>
      <c r="H37" s="117">
        <f>SUMIF(A34:A36,"=1",H34:H36)</f>
        <v>953577.5</v>
      </c>
      <c r="I37" s="117">
        <f>SUMIF(A34:A36,"=1",I34:I36)</f>
        <v>5494422.75</v>
      </c>
      <c r="J37" s="118">
        <f>SUMIF(A34:A36,"=1",J34:J36)</f>
        <v>100</v>
      </c>
    </row>
    <row r="38" spans="1:10" ht="62.25" customHeight="1" x14ac:dyDescent="0.2"/>
    <row r="41" spans="1:10" ht="15.75" x14ac:dyDescent="0.25">
      <c r="B41" s="119" t="s">
        <v>39</v>
      </c>
    </row>
    <row r="43" spans="1:10" ht="25.5" customHeight="1" x14ac:dyDescent="0.2">
      <c r="A43" s="120"/>
      <c r="B43" s="121" t="s">
        <v>33</v>
      </c>
      <c r="C43" s="121" t="s">
        <v>34</v>
      </c>
      <c r="D43" s="122"/>
      <c r="E43" s="122"/>
      <c r="F43" s="123"/>
      <c r="G43" s="123"/>
      <c r="H43" s="123"/>
      <c r="I43" s="123" t="s">
        <v>16</v>
      </c>
      <c r="J43" s="123" t="s">
        <v>19</v>
      </c>
    </row>
    <row r="44" spans="1:10" ht="25.5" customHeight="1" x14ac:dyDescent="0.2">
      <c r="A44" s="124"/>
      <c r="B44" s="144" t="s">
        <v>46</v>
      </c>
      <c r="C44" s="192" t="s">
        <v>70</v>
      </c>
      <c r="D44" s="192"/>
      <c r="E44" s="192"/>
      <c r="F44" s="146" t="s">
        <v>60</v>
      </c>
      <c r="G44" s="145"/>
      <c r="H44" s="152"/>
      <c r="I44" s="155">
        <v>0</v>
      </c>
      <c r="J44" s="147" t="str">
        <f>IF(I56=0,"",I44/I56*100)</f>
        <v/>
      </c>
    </row>
    <row r="45" spans="1:10" ht="25.5" customHeight="1" x14ac:dyDescent="0.2">
      <c r="A45" s="124"/>
      <c r="B45" s="144" t="s">
        <v>47</v>
      </c>
      <c r="C45" s="192" t="s">
        <v>48</v>
      </c>
      <c r="D45" s="192"/>
      <c r="E45" s="192"/>
      <c r="F45" s="146" t="s">
        <v>60</v>
      </c>
      <c r="G45" s="145"/>
      <c r="H45" s="152"/>
      <c r="I45" s="155">
        <v>0</v>
      </c>
      <c r="J45" s="147" t="str">
        <f>IF(I56=0,"",I45/I56*100)</f>
        <v/>
      </c>
    </row>
    <row r="46" spans="1:10" ht="25.5" customHeight="1" x14ac:dyDescent="0.2">
      <c r="A46" s="124"/>
      <c r="B46" s="144" t="s">
        <v>49</v>
      </c>
      <c r="C46" s="192" t="s">
        <v>54</v>
      </c>
      <c r="D46" s="192"/>
      <c r="E46" s="192"/>
      <c r="F46" s="146" t="s">
        <v>60</v>
      </c>
      <c r="G46" s="145"/>
      <c r="H46" s="152"/>
      <c r="I46" s="155">
        <v>0</v>
      </c>
      <c r="J46" s="147" t="str">
        <f>IF(I56=0,"",I46/I56*100)</f>
        <v/>
      </c>
    </row>
    <row r="47" spans="1:10" ht="25.5" customHeight="1" x14ac:dyDescent="0.2">
      <c r="A47" s="124"/>
      <c r="B47" s="144" t="s">
        <v>50</v>
      </c>
      <c r="C47" s="192" t="s">
        <v>56</v>
      </c>
      <c r="D47" s="192"/>
      <c r="E47" s="192"/>
      <c r="F47" s="146" t="s">
        <v>60</v>
      </c>
      <c r="G47" s="145"/>
      <c r="H47" s="152"/>
      <c r="I47" s="155">
        <v>0</v>
      </c>
      <c r="J47" s="147" t="str">
        <f>IF(I56=0,"",I47/I56*100)</f>
        <v/>
      </c>
    </row>
    <row r="48" spans="1:10" ht="25.5" customHeight="1" x14ac:dyDescent="0.2">
      <c r="A48" s="124"/>
      <c r="B48" s="144" t="s">
        <v>51</v>
      </c>
      <c r="C48" s="192" t="s">
        <v>55</v>
      </c>
      <c r="D48" s="192"/>
      <c r="E48" s="192"/>
      <c r="F48" s="146" t="s">
        <v>60</v>
      </c>
      <c r="G48" s="145"/>
      <c r="H48" s="152"/>
      <c r="I48" s="155">
        <v>0</v>
      </c>
      <c r="J48" s="147" t="str">
        <f>IF(I56=0,"",I48/I56*100)</f>
        <v/>
      </c>
    </row>
    <row r="49" spans="1:10" ht="25.5" customHeight="1" x14ac:dyDescent="0.2">
      <c r="A49" s="124"/>
      <c r="B49" s="144" t="s">
        <v>52</v>
      </c>
      <c r="C49" s="192" t="s">
        <v>57</v>
      </c>
      <c r="D49" s="192"/>
      <c r="E49" s="192"/>
      <c r="F49" s="146" t="s">
        <v>60</v>
      </c>
      <c r="G49" s="145"/>
      <c r="H49" s="152"/>
      <c r="I49" s="155">
        <v>0</v>
      </c>
      <c r="J49" s="147" t="str">
        <f>IF(I56=0,"",I49/I56*100)</f>
        <v/>
      </c>
    </row>
    <row r="50" spans="1:10" ht="25.5" customHeight="1" x14ac:dyDescent="0.2">
      <c r="A50" s="124"/>
      <c r="B50" s="144" t="s">
        <v>53</v>
      </c>
      <c r="C50" s="192" t="s">
        <v>58</v>
      </c>
      <c r="D50" s="192"/>
      <c r="E50" s="192"/>
      <c r="F50" s="146" t="s">
        <v>60</v>
      </c>
      <c r="G50" s="145"/>
      <c r="H50" s="152"/>
      <c r="I50" s="155">
        <v>0</v>
      </c>
      <c r="J50" s="147" t="str">
        <f>IF(I56=0,"",I50/I56*100)</f>
        <v/>
      </c>
    </row>
    <row r="51" spans="1:10" ht="25.5" customHeight="1" x14ac:dyDescent="0.2">
      <c r="A51" s="124"/>
      <c r="B51" s="125" t="s">
        <v>61</v>
      </c>
      <c r="C51" s="157" t="s">
        <v>62</v>
      </c>
      <c r="D51" s="158"/>
      <c r="E51" s="159"/>
      <c r="F51" s="160" t="s">
        <v>60</v>
      </c>
      <c r="G51" s="159"/>
      <c r="H51" s="153"/>
      <c r="I51" s="156">
        <v>0</v>
      </c>
      <c r="J51" s="147" t="str">
        <f>IF(I56=0,"",I51/I56*100)</f>
        <v/>
      </c>
    </row>
    <row r="52" spans="1:10" ht="25.5" customHeight="1" x14ac:dyDescent="0.2">
      <c r="A52" s="124"/>
      <c r="B52" s="125" t="s">
        <v>66</v>
      </c>
      <c r="C52" s="192" t="s">
        <v>71</v>
      </c>
      <c r="D52" s="192"/>
      <c r="E52" s="192"/>
      <c r="F52" s="160" t="s">
        <v>60</v>
      </c>
      <c r="G52" s="159"/>
      <c r="H52" s="153"/>
      <c r="I52" s="156">
        <v>0</v>
      </c>
      <c r="J52" s="147" t="str">
        <f>IF(I56=0,"",I52/I56*100)</f>
        <v/>
      </c>
    </row>
    <row r="53" spans="1:10" ht="25.5" customHeight="1" x14ac:dyDescent="0.2">
      <c r="A53" s="124"/>
      <c r="B53" s="125" t="s">
        <v>67</v>
      </c>
      <c r="C53" s="192" t="s">
        <v>72</v>
      </c>
      <c r="D53" s="192"/>
      <c r="E53" s="192"/>
      <c r="F53" s="160" t="s">
        <v>60</v>
      </c>
      <c r="G53" s="159"/>
      <c r="H53" s="153"/>
      <c r="I53" s="156">
        <v>0</v>
      </c>
      <c r="J53" s="147" t="str">
        <f>IF(I56=0,"",I53/I56*100)</f>
        <v/>
      </c>
    </row>
    <row r="54" spans="1:10" ht="25.5" customHeight="1" x14ac:dyDescent="0.2">
      <c r="A54" s="124"/>
      <c r="B54" s="125" t="s">
        <v>68</v>
      </c>
      <c r="C54" s="192" t="s">
        <v>73</v>
      </c>
      <c r="D54" s="192"/>
      <c r="E54" s="192"/>
      <c r="F54" s="160" t="s">
        <v>60</v>
      </c>
      <c r="G54" s="159"/>
      <c r="H54" s="153"/>
      <c r="I54" s="156">
        <v>0</v>
      </c>
      <c r="J54" s="147" t="str">
        <f>IF(I56=0,"",I54/I56*100)</f>
        <v/>
      </c>
    </row>
    <row r="55" spans="1:10" ht="25.5" customHeight="1" x14ac:dyDescent="0.2">
      <c r="A55" s="124"/>
      <c r="B55" s="125" t="s">
        <v>69</v>
      </c>
      <c r="C55" s="125" t="s">
        <v>74</v>
      </c>
      <c r="D55" s="37"/>
      <c r="E55" s="37"/>
      <c r="F55" s="160" t="s">
        <v>60</v>
      </c>
      <c r="G55" s="159"/>
      <c r="H55" s="153"/>
      <c r="I55" s="156">
        <v>0</v>
      </c>
      <c r="J55" s="147" t="str">
        <f>IF(I56=0,"",I55/I56*100)</f>
        <v/>
      </c>
    </row>
    <row r="56" spans="1:10" ht="25.5" customHeight="1" x14ac:dyDescent="0.2">
      <c r="A56" s="126"/>
      <c r="B56" s="127" t="s">
        <v>36</v>
      </c>
      <c r="C56" s="127"/>
      <c r="D56" s="128"/>
      <c r="E56" s="128"/>
      <c r="F56" s="129"/>
      <c r="G56" s="130"/>
      <c r="H56" s="130"/>
      <c r="I56" s="154">
        <f>SUM(I44:I55)</f>
        <v>0</v>
      </c>
      <c r="J56" s="131">
        <f>SUM(J44:J55)</f>
        <v>0</v>
      </c>
    </row>
    <row r="57" spans="1:10" x14ac:dyDescent="0.2">
      <c r="F57" s="132"/>
      <c r="G57" s="133"/>
      <c r="H57" s="132"/>
      <c r="I57" s="133"/>
      <c r="J57" s="134"/>
    </row>
    <row r="58" spans="1:10" x14ac:dyDescent="0.2">
      <c r="F58" s="132"/>
      <c r="G58" s="133"/>
      <c r="H58" s="132"/>
      <c r="I58" s="133"/>
      <c r="J58" s="134"/>
    </row>
    <row r="59" spans="1:10" x14ac:dyDescent="0.2">
      <c r="F59" s="132"/>
      <c r="G59" s="133"/>
      <c r="H59" s="132"/>
      <c r="I59" s="133"/>
      <c r="J59" s="134"/>
    </row>
  </sheetData>
  <mergeCells count="38">
    <mergeCell ref="F55:G55"/>
    <mergeCell ref="C52:E52"/>
    <mergeCell ref="F52:G52"/>
    <mergeCell ref="C53:E53"/>
    <mergeCell ref="F53:G53"/>
    <mergeCell ref="C54:E54"/>
    <mergeCell ref="F54:G54"/>
    <mergeCell ref="C36:E36"/>
    <mergeCell ref="C50:E50"/>
    <mergeCell ref="C44:E44"/>
    <mergeCell ref="C45:E45"/>
    <mergeCell ref="C46:E46"/>
    <mergeCell ref="C47:E47"/>
    <mergeCell ref="C48:E48"/>
    <mergeCell ref="C49:E49"/>
    <mergeCell ref="B1:J1"/>
    <mergeCell ref="D11:G11"/>
    <mergeCell ref="D12:G12"/>
    <mergeCell ref="D13:G13"/>
    <mergeCell ref="E15:F15"/>
    <mergeCell ref="G15:H15"/>
    <mergeCell ref="I15:J15"/>
    <mergeCell ref="C51:E51"/>
    <mergeCell ref="F51:G51"/>
    <mergeCell ref="E16:F16"/>
    <mergeCell ref="G16:H16"/>
    <mergeCell ref="I16:J16"/>
    <mergeCell ref="B37:E37"/>
    <mergeCell ref="G18:I18"/>
    <mergeCell ref="G19:I19"/>
    <mergeCell ref="G20:I20"/>
    <mergeCell ref="G21:I21"/>
    <mergeCell ref="G22:I22"/>
    <mergeCell ref="G23:I23"/>
    <mergeCell ref="G24:I24"/>
    <mergeCell ref="D30:E30"/>
    <mergeCell ref="C34:E34"/>
    <mergeCell ref="C35:E35"/>
  </mergeCells>
  <phoneticPr fontId="12" type="noConversion"/>
  <pageMargins left="0.7" right="0.7" top="0.78740157499999996" bottom="0.78740157499999996" header="0.3" footer="0.3"/>
  <pageSetup paperSize="9" scale="89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135" customWidth="1"/>
    <col min="2" max="2" width="14.42578125" style="135" customWidth="1"/>
    <col min="3" max="3" width="38.28515625" style="136" customWidth="1"/>
    <col min="4" max="4" width="4.5703125" style="135" customWidth="1"/>
    <col min="5" max="5" width="10.5703125" style="135" customWidth="1"/>
    <col min="6" max="6" width="9.85546875" style="135" customWidth="1"/>
    <col min="7" max="7" width="12.7109375" style="135" customWidth="1"/>
    <col min="8" max="16384" width="9.140625" style="135"/>
  </cols>
  <sheetData>
    <row r="1" spans="1:7" ht="15.75" x14ac:dyDescent="0.2">
      <c r="A1" s="193" t="s">
        <v>40</v>
      </c>
      <c r="B1" s="193"/>
      <c r="C1" s="194"/>
      <c r="D1" s="193"/>
      <c r="E1" s="193"/>
      <c r="F1" s="193"/>
      <c r="G1" s="193"/>
    </row>
    <row r="2" spans="1:7" ht="24.95" customHeight="1" x14ac:dyDescent="0.2">
      <c r="A2" s="137" t="s">
        <v>41</v>
      </c>
      <c r="B2" s="138"/>
      <c r="C2" s="195"/>
      <c r="D2" s="195"/>
      <c r="E2" s="195"/>
      <c r="F2" s="195"/>
      <c r="G2" s="196"/>
    </row>
    <row r="3" spans="1:7" ht="24.95" customHeight="1" x14ac:dyDescent="0.2">
      <c r="A3" s="137" t="s">
        <v>42</v>
      </c>
      <c r="B3" s="138"/>
      <c r="C3" s="195"/>
      <c r="D3" s="195"/>
      <c r="E3" s="195"/>
      <c r="F3" s="195"/>
      <c r="G3" s="196"/>
    </row>
    <row r="4" spans="1:7" ht="24.95" customHeight="1" x14ac:dyDescent="0.2">
      <c r="A4" s="137" t="s">
        <v>43</v>
      </c>
      <c r="B4" s="138"/>
      <c r="C4" s="195"/>
      <c r="D4" s="195"/>
      <c r="E4" s="195"/>
      <c r="F4" s="195"/>
      <c r="G4" s="196"/>
    </row>
    <row r="5" spans="1:7" x14ac:dyDescent="0.2">
      <c r="B5" s="139"/>
      <c r="C5" s="140"/>
      <c r="D5" s="141"/>
    </row>
  </sheetData>
  <mergeCells count="4">
    <mergeCell ref="A1:G1"/>
    <mergeCell ref="C2:G2"/>
    <mergeCell ref="C3:G3"/>
    <mergeCell ref="C4:G4"/>
  </mergeCells>
  <pageMargins left="0.59027779999999996" right="0.39374999999999999" top="0.59027779999999996" bottom="0.98402780000000001" header="0.1965278" footer="0.51180550000000002"/>
  <pageSetup paperSize="9" orientation="portrait"/>
  <headerFooter alignWithMargins="0">
    <oddFooter>&amp;L&amp;9Zpracováno programem &amp;"Arial CE,Tučné"BUILDpower S,  © RTS, a.s.&amp;R&amp;"Arial,Obyčejné"Strana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SOUHRNNÝ ROZPOČET VČ. VYBAVENÍ</vt:lpstr>
      <vt:lpstr>VzorPolozky</vt:lpstr>
      <vt:lpstr>'SOUHRNNÝ ROZPOČET VČ. VYBAVENÍ'!CenaCelkemVypocet</vt:lpstr>
      <vt:lpstr>'SOUHRNNÝ ROZPOČET VČ. VYBAVENÍ'!SazbaDPH1</vt:lpstr>
      <vt:lpstr>'SOUHRNNÝ ROZPOČET VČ. VYBAVENÍ'!SazbaDPH2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Absolon</dc:creator>
  <cp:lastModifiedBy>Hlaváček Martin</cp:lastModifiedBy>
  <cp:lastPrinted>2017-09-13T11:09:27Z</cp:lastPrinted>
  <dcterms:created xsi:type="dcterms:W3CDTF">2017-04-05T12:42:26Z</dcterms:created>
  <dcterms:modified xsi:type="dcterms:W3CDTF">2021-02-22T15:11:22Z</dcterms:modified>
</cp:coreProperties>
</file>